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3_EXPED\20250610_EXPED DIGIT\SO 301 - PRÍPOJKA KANALIZÁCIE SPLAŠKOVEJ\EDIT\"/>
    </mc:Choice>
  </mc:AlternateContent>
  <xr:revisionPtr revIDLastSave="0" documentId="13_ncr:1_{DD21CBCF-A422-4504-B17B-8F532AD92D8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4" l="1"/>
  <c r="W17" i="4"/>
  <c r="W29" i="4"/>
  <c r="M29" i="4" s="1"/>
  <c r="K29" i="4"/>
  <c r="J29" i="4"/>
  <c r="I29" i="4"/>
  <c r="H29" i="4"/>
  <c r="G29" i="4"/>
  <c r="F29" i="4"/>
  <c r="E29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2" i="4"/>
  <c r="M32" i="4" s="1"/>
  <c r="K32" i="4"/>
  <c r="J32" i="4"/>
  <c r="I32" i="4"/>
  <c r="H32" i="4"/>
  <c r="G32" i="4"/>
  <c r="F32" i="4"/>
  <c r="E32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8" i="4"/>
  <c r="U29" i="4"/>
  <c r="U20" i="4"/>
  <c r="U26" i="4"/>
  <c r="U31" i="4"/>
  <c r="U21" i="4"/>
  <c r="U27" i="4"/>
  <c r="U32" i="4"/>
  <c r="U22" i="4"/>
  <c r="U25" i="4"/>
  <c r="U30" i="4"/>
  <c r="U23" i="4"/>
  <c r="AV29" i="4"/>
  <c r="AV23" i="4"/>
  <c r="AV21" i="4"/>
  <c r="AV30" i="4"/>
  <c r="AV31" i="4"/>
  <c r="AV32" i="4"/>
  <c r="AV28" i="4"/>
  <c r="AV27" i="4"/>
  <c r="AV26" i="4"/>
  <c r="AV25" i="4"/>
  <c r="AV20" i="4"/>
  <c r="AV22" i="4"/>
  <c r="AV18" i="4"/>
  <c r="T34" i="4" l="1"/>
  <c r="K17" i="4" l="1"/>
  <c r="AV24" i="4" l="1"/>
  <c r="E17" i="4" l="1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<sst xmlns="http://schemas.openxmlformats.org/spreadsheetml/2006/main" count="168" uniqueCount="117">
  <si>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</si>
  <si>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</si>
  <si>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</si>
  <si>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</si>
  <si>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</si>
  <si>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</si>
  <si>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</si>
  <si>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</si>
  <si>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</si>
  <si>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</si>
  <si>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</si>
  <si>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</si>
  <si>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</si>
  <si>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</si>
  <si>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</si>
  <si>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</si>
  <si>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</si>
  <si>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</si>
  <si>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</si>
  <si>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</si>
  <si>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</si>
  <si>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</si>
  <si>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</si>
  <si>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</si>
  <si>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</si>
  <si>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</si>
  <si>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</si>
  <si>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</si>
  <si>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</si>
  <si>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</si>
  <si>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</si>
  <si>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</si>
  <si>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</si>
  <si>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</si>
  <si>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</si>
  <si>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</si>
  <si>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</si>
  <si>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</si>
  <si>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</si>
  <si>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</si>
  <si>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</si>
  <si>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</si>
  <si>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</si>
  <si>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</si>
  <si>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</si>
  <si>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</si>
  <si>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</si>
  <si>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</si>
  <si>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</si>
  <si>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</si>
  <si>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</si>
  <si>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</si>
  <si>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</si>
  <si>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</si>
  <si>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</si>
  <si>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</si>
  <si>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</si>
  <si>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</si>
  <si>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</si>
  <si>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</si>
  <si>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</si>
  <si>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</si>
  <si>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</si>
  <si>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</si>
  <si>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</si>
  <si>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</si>
  <si>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</si>
  <si>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</si>
  <si>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</si>
  <si>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</si>
  <si>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</si>
  <si>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</si>
  <si>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</si>
  <si>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</si>
  <si>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</si>
  <si>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</si>
  <si>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</si>
  <si>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</si>
  <si>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</si>
  <si>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</si>
  <si>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</si>
  <si>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</si>
  <si>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</si>
  <si>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</si>
  <si>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</si>
  <si>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</si>
  <si>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</si>
  <si>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</si>
  <si>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1:100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</si>
  <si>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</si>
  <si>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</si>
  <si>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</si>
  <si>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</si>
  <si>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</si>
  <si>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SO 301 - PRÍPOJKA KANALIZÁCIE SPLAŠKOVEJ</t>
  </si>
  <si>
    <t>SO301</t>
  </si>
  <si>
    <t>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</si>
  <si>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</si>
  <si>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</si>
  <si>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</si>
  <si>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</si>
  <si>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</si>
  <si>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</si>
  <si>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</si>
  <si>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</si>
  <si>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</si>
  <si>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SITUÁCIA</t>
  </si>
  <si>
    <t>SIT</t>
  </si>
  <si>
    <t>VZOROVÝ VÝKRES ŠACHTY</t>
  </si>
  <si>
    <t>VZOR_SACHTY</t>
  </si>
  <si>
    <t>1:250</t>
  </si>
  <si>
    <t>1:250/100</t>
  </si>
  <si>
    <t>1:20</t>
  </si>
  <si>
    <t>POZDĹŽNY PROFIL - PRÍPOJKA SPLAŠKOVEJ KANALIZÁCIE SPL.1, SPL.2, SPL.3</t>
  </si>
  <si>
    <t>PP SPL.1_SPL.2_SPL.3</t>
  </si>
  <si>
    <t>DVZ</t>
  </si>
  <si>
    <t>DVZ - DOKUMENTÁCIA PRE VÝBER ZHOTOVITEĽA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</si>
</sst>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2" fillId="0" borderId="0" xfId="2" applyAlignment="1" applyProtection="1">
      <alignment horizontal="left" vertical="center"/>
      <protection locked="0"/>
    </xf>
    <xf numFmtId="49" fontId="3" fillId="0" borderId="4" xfId="1" applyFont="1" applyBorder="1" applyProtection="1">
      <alignment horizontal="left" vertical="center"/>
      <protection locked="0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8" fillId="0" borderId="0" xfId="2" applyFont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2" fillId="0" borderId="13" xfId="2" applyNumberFormat="1" applyBorder="1" applyAlignment="1">
      <alignment horizontal="left" vertical="center"/>
    </xf>
    <xf numFmtId="49" fontId="2" fillId="0" borderId="0" xfId="2">
      <alignment horizontal="center" vertical="center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2" fillId="0" borderId="9" xfId="2" applyBorder="1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2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40" sqref="O40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71"/>
      <c r="B1" s="71"/>
      <c r="C1" s="71"/>
      <c r="D1" s="71"/>
      <c r="E1" s="1" t="s">
        <v>48</v>
      </c>
      <c r="F1" s="2"/>
      <c r="G1" s="2"/>
      <c r="H1" s="2"/>
      <c r="I1" s="2"/>
      <c r="J1" s="3"/>
      <c r="L1" s="72" t="s">
        <v>87</v>
      </c>
      <c r="M1" s="73"/>
      <c r="N1" s="73"/>
      <c r="O1" s="74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71"/>
      <c r="B2" s="71"/>
      <c r="C2" s="71"/>
      <c r="D2" s="71"/>
      <c r="E2" s="7" t="s">
        <v>0</v>
      </c>
      <c r="F2" s="8"/>
      <c r="G2" s="8"/>
      <c r="H2" s="8"/>
      <c r="I2" s="8"/>
      <c r="J2" s="9"/>
      <c r="L2" s="85"/>
      <c r="M2" s="86"/>
      <c r="N2" s="86"/>
      <c r="O2" s="87"/>
      <c r="P2"/>
      <c r="Q2" s="95"/>
      <c r="R2" s="95"/>
      <c r="S2" s="95"/>
      <c r="T2" s="95"/>
      <c r="U2" s="95"/>
      <c r="V2" s="89" t="s">
        <v>93</v>
      </c>
      <c r="W2" s="70"/>
      <c r="Z2" s="89"/>
    </row>
    <row r="3" spans="1:48" ht="20.100000000000001" customHeight="1" x14ac:dyDescent="0.25">
      <c r="A3" s="71"/>
      <c r="B3" s="71"/>
      <c r="C3" s="71"/>
      <c r="D3" s="71"/>
      <c r="E3" s="20" t="s">
        <v>1</v>
      </c>
      <c r="F3" s="2"/>
      <c r="G3" s="2"/>
      <c r="H3" s="2"/>
      <c r="I3" s="2"/>
      <c r="J3" s="2"/>
      <c r="L3" s="88" t="s">
        <v>116</v>
      </c>
      <c r="M3" s="88"/>
      <c r="N3" s="88"/>
      <c r="O3" s="88"/>
      <c r="P3"/>
      <c r="Q3" s="95"/>
      <c r="R3" s="95"/>
      <c r="S3" s="95"/>
      <c r="T3" s="95"/>
      <c r="U3" s="95"/>
      <c r="V3" s="102"/>
      <c r="W3" s="70"/>
      <c r="Z3" s="89"/>
    </row>
    <row r="4" spans="1:48" ht="20.100000000000001" customHeight="1" x14ac:dyDescent="0.25">
      <c r="A4" s="71"/>
      <c r="B4" s="71"/>
      <c r="C4" s="71"/>
      <c r="D4" s="71"/>
      <c r="E4" s="21" t="s">
        <v>2</v>
      </c>
      <c r="F4" s="22"/>
      <c r="G4" s="22"/>
      <c r="H4" s="22"/>
      <c r="I4" s="22"/>
      <c r="J4" s="22"/>
      <c r="L4" s="77"/>
      <c r="M4" s="77"/>
      <c r="N4" s="77"/>
      <c r="O4" s="77"/>
      <c r="P4"/>
      <c r="Q4" s="96"/>
      <c r="R4" s="96"/>
      <c r="S4" s="96"/>
      <c r="T4" s="96"/>
      <c r="U4" s="96"/>
      <c r="V4" s="89" t="s">
        <v>92</v>
      </c>
      <c r="W4" s="70"/>
    </row>
    <row r="5" spans="1:48" ht="20.100000000000001" customHeight="1" x14ac:dyDescent="0.25">
      <c r="A5" s="71"/>
      <c r="B5" s="71"/>
      <c r="C5" s="71"/>
      <c r="D5" s="71"/>
      <c r="E5" s="30" t="s">
        <v>51</v>
      </c>
      <c r="F5" s="6"/>
      <c r="G5" s="6"/>
      <c r="H5" s="6"/>
      <c r="I5" s="6"/>
      <c r="J5" s="6"/>
      <c r="L5" s="78" t="s">
        <v>71</v>
      </c>
      <c r="M5" s="78"/>
      <c r="N5" s="78"/>
      <c r="O5" s="78"/>
      <c r="P5"/>
      <c r="Q5" s="97"/>
      <c r="R5" s="97"/>
      <c r="S5" s="97"/>
      <c r="T5" s="97"/>
      <c r="U5" s="97"/>
      <c r="V5" s="89"/>
      <c r="W5" s="70"/>
    </row>
    <row r="6" spans="1:48" ht="11.1" customHeight="1" x14ac:dyDescent="0.25">
      <c r="A6" s="71"/>
      <c r="B6" s="71"/>
      <c r="C6" s="71"/>
      <c r="D6" s="71"/>
      <c r="E6" s="21" t="s">
        <v>3</v>
      </c>
      <c r="F6" s="22"/>
      <c r="G6" s="22"/>
      <c r="H6" s="22"/>
      <c r="I6" s="22"/>
      <c r="J6" s="22"/>
      <c r="L6" s="77"/>
      <c r="M6" s="77"/>
      <c r="N6" s="77"/>
      <c r="O6" s="77"/>
      <c r="P6"/>
      <c r="Q6" s="98"/>
      <c r="R6" s="98"/>
      <c r="S6" s="98"/>
      <c r="T6" s="98"/>
      <c r="U6" s="98"/>
      <c r="V6" s="70"/>
      <c r="W6" s="70"/>
    </row>
    <row r="7" spans="1:48" ht="12.2" customHeight="1" x14ac:dyDescent="0.25">
      <c r="A7" s="71"/>
      <c r="B7" s="71"/>
      <c r="C7" s="71"/>
      <c r="D7" s="71"/>
      <c r="E7" s="18" t="s">
        <v>52</v>
      </c>
      <c r="F7" s="19"/>
      <c r="G7" s="19"/>
      <c r="H7" s="19"/>
      <c r="I7" s="19"/>
      <c r="J7" s="19"/>
      <c r="L7" s="78" t="s">
        <v>80</v>
      </c>
      <c r="M7" s="78"/>
      <c r="N7" s="78"/>
      <c r="O7" s="78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71"/>
      <c r="B8" s="71"/>
      <c r="C8" s="71"/>
      <c r="D8" s="71"/>
      <c r="E8" s="23" t="s">
        <v>5</v>
      </c>
      <c r="F8" s="23"/>
      <c r="G8" s="23"/>
      <c r="H8" s="23"/>
      <c r="I8" s="23"/>
      <c r="J8" s="23"/>
      <c r="L8" s="77"/>
      <c r="M8" s="77"/>
      <c r="N8" s="77"/>
      <c r="O8" s="77"/>
      <c r="P8"/>
      <c r="Q8" s="77"/>
      <c r="R8" s="81"/>
      <c r="S8" s="81"/>
      <c r="T8" s="81"/>
      <c r="U8" s="81"/>
      <c r="V8" s="89"/>
      <c r="W8" s="90"/>
    </row>
    <row r="9" spans="1:48" ht="12.2" customHeight="1" x14ac:dyDescent="0.25">
      <c r="A9" s="71"/>
      <c r="B9" s="71"/>
      <c r="C9" s="71"/>
      <c r="D9" s="71"/>
      <c r="E9" s="24" t="s">
        <v>53</v>
      </c>
      <c r="F9" s="25"/>
      <c r="G9" s="25"/>
      <c r="H9" s="25"/>
      <c r="I9" s="25"/>
      <c r="J9" s="25"/>
      <c r="L9" s="78" t="s">
        <v>94</v>
      </c>
      <c r="M9" s="78"/>
      <c r="N9" s="78"/>
      <c r="O9" s="78"/>
      <c r="P9"/>
      <c r="Q9" s="81"/>
      <c r="R9" s="81"/>
      <c r="S9" s="81"/>
      <c r="T9" s="81"/>
      <c r="U9" s="81"/>
      <c r="V9" s="90"/>
      <c r="W9" s="90"/>
    </row>
    <row r="10" spans="1:48" ht="11.1" customHeight="1" x14ac:dyDescent="0.25">
      <c r="A10" s="71"/>
      <c r="B10" s="71"/>
      <c r="C10" s="71"/>
      <c r="D10" s="71"/>
      <c r="E10" s="26" t="s">
        <v>6</v>
      </c>
      <c r="F10" s="26"/>
      <c r="G10" s="26"/>
      <c r="H10" s="26"/>
      <c r="I10" s="26"/>
      <c r="J10" s="26"/>
      <c r="L10" s="77"/>
      <c r="M10" s="77"/>
      <c r="N10" s="77"/>
      <c r="O10" s="77"/>
      <c r="P10"/>
      <c r="Q10" s="81"/>
      <c r="R10" s="81"/>
      <c r="S10" s="81"/>
      <c r="T10" s="81"/>
      <c r="U10" s="81"/>
      <c r="V10" s="90"/>
      <c r="W10" s="90"/>
    </row>
    <row r="11" spans="1:48" ht="12.2" customHeight="1" x14ac:dyDescent="0.25">
      <c r="A11" s="71"/>
      <c r="B11" s="71"/>
      <c r="C11" s="71"/>
      <c r="D11" s="71"/>
      <c r="E11" s="27" t="s">
        <v>54</v>
      </c>
      <c r="F11" s="28"/>
      <c r="G11" s="28"/>
      <c r="H11" s="28"/>
      <c r="I11" s="28"/>
      <c r="J11" s="28"/>
      <c r="L11" s="79" t="s">
        <v>96</v>
      </c>
      <c r="M11" s="79"/>
      <c r="N11" s="79"/>
      <c r="O11" s="79"/>
      <c r="P11"/>
      <c r="Q11" s="81"/>
      <c r="R11" s="81"/>
      <c r="S11" s="81"/>
      <c r="T11" s="81"/>
      <c r="U11" s="81"/>
      <c r="V11" s="90"/>
      <c r="W11" s="90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80"/>
      <c r="M12" s="80"/>
      <c r="N12" s="80"/>
      <c r="O12" s="80"/>
      <c r="P12" s="10"/>
      <c r="Q12" s="82"/>
      <c r="R12" s="82"/>
      <c r="S12" s="82"/>
      <c r="T12" s="82"/>
      <c r="U12" s="82"/>
      <c r="V12" s="90"/>
      <c r="W12" s="90"/>
    </row>
    <row r="13" spans="1:48" ht="11.1" customHeight="1" thickBot="1" x14ac:dyDescent="0.3">
      <c r="E13" s="75" t="s">
        <v>55</v>
      </c>
      <c r="F13" s="75"/>
      <c r="G13" s="75"/>
      <c r="H13" s="75"/>
      <c r="I13" s="75"/>
      <c r="J13" s="75"/>
      <c r="K13" s="75"/>
      <c r="L13" s="75"/>
      <c r="M13" s="75"/>
      <c r="N13" s="11"/>
      <c r="O13" s="11" t="s">
        <v>8</v>
      </c>
      <c r="P13" s="75" t="s">
        <v>9</v>
      </c>
      <c r="Q13" s="75"/>
      <c r="R13" s="75"/>
      <c r="S13" s="75"/>
      <c r="T13" s="76"/>
      <c r="U13" s="83" t="s">
        <v>10</v>
      </c>
      <c r="V13" s="83"/>
      <c r="W13" s="84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99" t="s">
        <v>62</v>
      </c>
      <c r="P14" s="100"/>
      <c r="Q14" s="13" t="s">
        <v>63</v>
      </c>
      <c r="R14" s="13" t="s">
        <v>64</v>
      </c>
      <c r="S14" s="13" t="s">
        <v>65</v>
      </c>
      <c r="T14" s="13" t="s">
        <v>37</v>
      </c>
      <c r="U14" s="101" t="s">
        <v>66</v>
      </c>
      <c r="V14" s="10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hidden="1" x14ac:dyDescent="0.25">
      <c r="A15" s="56"/>
      <c r="B15" s="56"/>
      <c r="C15" s="56"/>
      <c r="D15" s="56"/>
      <c r="E15" s="16" t="s">
        <v>89</v>
      </c>
      <c r="F15" s="16" t="s">
        <v>115</v>
      </c>
      <c r="G15" s="16"/>
      <c r="H15" s="16" t="s">
        <v>81</v>
      </c>
      <c r="I15" s="16" t="s">
        <v>95</v>
      </c>
      <c r="J15" s="16" t="s">
        <v>96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94"/>
      <c r="V15" s="94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DVZ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SO301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IF(W17="","p0",INDEX(Y$13:AS56,1,MATCH(MAXA(Y17:AS17),Y17:AS17)))</f>
        <v>01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93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2110109_DVZ_E_SO301_000_0000_01_ZOZNAM.xls</v>
      </c>
      <c r="V17" s="93"/>
      <c r="W17" s="46">
        <f>IF(MAXA(Y17:AS17)=0,"",MAX(Y17:AS17))</f>
        <v>45818</v>
      </c>
      <c r="X17" s="17"/>
      <c r="Y17" s="52">
        <v>45000</v>
      </c>
      <c r="Z17" s="52">
        <v>45818</v>
      </c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2110109_DVZ__E_SO301__0000_01_ZOZNAM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DVZ</v>
      </c>
      <c r="G18" s="47" t="str">
        <f t="shared" si="0"/>
        <v/>
      </c>
      <c r="H18" s="47" t="str">
        <f t="shared" si="0"/>
        <v>E</v>
      </c>
      <c r="I18" s="47" t="str">
        <f t="shared" si="0"/>
        <v>SO301</v>
      </c>
      <c r="J18" s="47" t="str">
        <f t="shared" si="0"/>
        <v>000</v>
      </c>
      <c r="K18" s="47" t="str">
        <f t="shared" si="0"/>
        <v/>
      </c>
      <c r="L18" s="59" t="s">
        <v>97</v>
      </c>
      <c r="M18" s="43" t="str">
        <f>IF(W18="","p0",INDEX(Y$13:AS53,1,MATCH(MAXA(Y18:AS18),Y18:AS18)))</f>
        <v>01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93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2110109_DVZ_E_SO301_000_0001_01_TS.doc</v>
      </c>
      <c r="V18" s="93"/>
      <c r="W18" s="46">
        <f>IF(MAXA(Y18:AS18)=0,"",MAX(Y18:AS18))</f>
        <v>45818</v>
      </c>
      <c r="X18" s="17"/>
      <c r="Y18" s="52">
        <v>45000</v>
      </c>
      <c r="Z18" s="52">
        <v>45818</v>
      </c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2110109_DVZ__E_SO301__0001_01_TS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DVZ</v>
      </c>
      <c r="G20" s="47" t="str">
        <f t="shared" si="0"/>
        <v/>
      </c>
      <c r="H20" s="47" t="str">
        <f t="shared" si="0"/>
        <v>E</v>
      </c>
      <c r="I20" s="47" t="str">
        <f t="shared" si="0"/>
        <v>SO301</v>
      </c>
      <c r="J20" s="47" t="str">
        <f t="shared" si="0"/>
        <v>000</v>
      </c>
      <c r="K20" s="47" t="str">
        <f t="shared" si="0"/>
        <v/>
      </c>
      <c r="L20" s="59" t="s">
        <v>90</v>
      </c>
      <c r="M20" s="43" t="str">
        <f>IF(W20="","p0",INDEX(Y$13:AS56,1,MATCH(MAXA(Y20:AS20),Y20:AS20)))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93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2110109_DVZ_E_SO301_000_2001_00_.</v>
      </c>
      <c r="V20" s="93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2110109_DVZ__E_SO301__2001_00_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DVZ</v>
      </c>
      <c r="G21" s="47" t="str">
        <f t="shared" si="0"/>
        <v/>
      </c>
      <c r="H21" s="47" t="str">
        <f t="shared" si="0"/>
        <v>E</v>
      </c>
      <c r="I21" s="47" t="str">
        <f t="shared" si="0"/>
        <v>SO301</v>
      </c>
      <c r="J21" s="47" t="str">
        <f t="shared" si="0"/>
        <v>000</v>
      </c>
      <c r="K21" s="47" t="str">
        <f t="shared" si="0"/>
        <v/>
      </c>
      <c r="L21" s="59" t="s">
        <v>91</v>
      </c>
      <c r="M21" s="43" t="str">
        <f>IF(W21="","p0",INDEX(Y$13:AS56,1,MATCH(MAXA(Y21:AS21),Y21:AS21)))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93" t="str">
        <f t="shared" si="3"/>
        <v>2110109_DVZ_E_SO301_000_2002_00_.</v>
      </c>
      <c r="V21" s="93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2110109_DVZ__E_SO301__2002_00_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DVZ</v>
      </c>
      <c r="G22" s="47" t="str">
        <f t="shared" si="0"/>
        <v/>
      </c>
      <c r="H22" s="47" t="str">
        <f t="shared" si="0"/>
        <v>E</v>
      </c>
      <c r="I22" s="47" t="str">
        <f t="shared" si="0"/>
        <v>SO301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IF(W22="","p0",INDEX(Y$13:AS57,1,MATCH(MAXA(Y22:AS22),Y22:AS22)))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93" t="str">
        <f t="shared" si="3"/>
        <v>2110109_DVZ_E_SO301_000_2003_00_.</v>
      </c>
      <c r="V22" s="93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2110109_DVZ__E_SO301__2003_00_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DVZ</v>
      </c>
      <c r="G23" s="47" t="str">
        <f t="shared" si="0"/>
        <v/>
      </c>
      <c r="H23" s="47" t="str">
        <f t="shared" si="0"/>
        <v>E</v>
      </c>
      <c r="I23" s="47" t="str">
        <f t="shared" si="0"/>
        <v>SO301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IF(W23="","p0",INDEX(Y$13:AS58,1,MATCH(MAXA(Y23:AS23),Y23:AS23)))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93" t="str">
        <f t="shared" si="3"/>
        <v>2110109_DVZ_E_SO301_000_2004_00_.</v>
      </c>
      <c r="V23" s="93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2110109_DVZ__E_SO301__2004_00_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2" si="9">IF(E$15="","",E$15)</f>
        <v>2110109</v>
      </c>
      <c r="F25" s="43" t="str">
        <f t="shared" si="9"/>
        <v>DVZ</v>
      </c>
      <c r="G25" s="43" t="str">
        <f t="shared" si="9"/>
        <v/>
      </c>
      <c r="H25" s="43" t="str">
        <f t="shared" si="9"/>
        <v>E</v>
      </c>
      <c r="I25" s="43" t="str">
        <f t="shared" si="9"/>
        <v>SO301</v>
      </c>
      <c r="J25" s="43" t="str">
        <f t="shared" si="9"/>
        <v>000</v>
      </c>
      <c r="K25" s="47" t="str">
        <f t="shared" si="9"/>
        <v/>
      </c>
      <c r="L25" s="59" t="s">
        <v>98</v>
      </c>
      <c r="M25" s="43" t="str">
        <f>IF(W25="","p0",INDEX(Y$13:AS53,1,MATCH(MAXA(Y25:AS25),Y25:AS25)))</f>
        <v>01</v>
      </c>
      <c r="N25" s="43"/>
      <c r="O25" s="67" t="s">
        <v>106</v>
      </c>
      <c r="P25" s="62"/>
      <c r="Q25" s="44" t="s">
        <v>107</v>
      </c>
      <c r="R25" s="44" t="s">
        <v>77</v>
      </c>
      <c r="S25" s="44" t="s">
        <v>110</v>
      </c>
      <c r="T25" s="65"/>
      <c r="U25" s="93" t="str">
        <f t="shared" ref="U25:U32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2110109_DVZ_E_SO301_000_0002_01_SIT.dwg</v>
      </c>
      <c r="V25" s="93"/>
      <c r="W25" s="46">
        <f t="shared" ref="W25" si="11">IF(MAXA(Y25:AS25)=0,"",MAX(Y25:AS25))</f>
        <v>45818</v>
      </c>
      <c r="X25" s="17"/>
      <c r="Y25" s="52">
        <v>45000</v>
      </c>
      <c r="Z25" s="52">
        <v>45818</v>
      </c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2" si="12">IF(F25="","",IF(N25="",CONCATENATE(E25,"_",F25,"_",G25,"_",H25,"_",I25,"_",K25,"_",L25,"_",M25,"_",Q25),CONCATENATE(E25,"_",F25,"_",G25,"_",H25,"_",I25,"_",K25,"_",L25,"_",M25,N25,"_",Q25)))</f>
        <v>2110109_DVZ__E_SO301__0002_01_SIT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DVZ</v>
      </c>
      <c r="G26" s="43" t="str">
        <f t="shared" si="9"/>
        <v/>
      </c>
      <c r="H26" s="43" t="str">
        <f t="shared" si="9"/>
        <v>E</v>
      </c>
      <c r="I26" s="43" t="str">
        <f t="shared" si="9"/>
        <v>SO301</v>
      </c>
      <c r="J26" s="43" t="str">
        <f t="shared" si="9"/>
        <v>000</v>
      </c>
      <c r="K26" s="47" t="str">
        <f t="shared" si="9"/>
        <v/>
      </c>
      <c r="L26" s="59" t="s">
        <v>99</v>
      </c>
      <c r="M26" s="43" t="str">
        <f>IF(W26="","p0",INDEX(Y$13:AS59,1,MATCH(MAXA(Y26:AS26),Y26:AS26)))</f>
        <v>01</v>
      </c>
      <c r="N26" s="43"/>
      <c r="O26" s="67" t="s">
        <v>113</v>
      </c>
      <c r="P26" s="62"/>
      <c r="Q26" s="44" t="s">
        <v>114</v>
      </c>
      <c r="R26" s="44" t="s">
        <v>77</v>
      </c>
      <c r="S26" s="44" t="s">
        <v>111</v>
      </c>
      <c r="T26" s="65"/>
      <c r="U26" s="93" t="str">
        <f t="shared" si="10"/>
        <v>2110109_DVZ_E_SO301_000_0003_01_PP SPL.1_SPL.2_SPL.3.dwg</v>
      </c>
      <c r="V26" s="93"/>
      <c r="W26" s="46">
        <f t="shared" ref="W26" si="13">IF(MAXA(Y26:AS26)=0,"",MAX(Y26:AS26))</f>
        <v>45818</v>
      </c>
      <c r="X26" s="17"/>
      <c r="Y26" s="52">
        <v>45000</v>
      </c>
      <c r="Z26" s="52">
        <v>45818</v>
      </c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2110109_DVZ__E_SO301__0003_01_PP SPL.1_SPL.2_SPL.3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DVZ</v>
      </c>
      <c r="G27" s="43" t="str">
        <f t="shared" si="9"/>
        <v/>
      </c>
      <c r="H27" s="43" t="str">
        <f t="shared" si="9"/>
        <v>E</v>
      </c>
      <c r="I27" s="43" t="str">
        <f t="shared" si="9"/>
        <v>SO301</v>
      </c>
      <c r="J27" s="43" t="str">
        <f t="shared" si="9"/>
        <v>000</v>
      </c>
      <c r="K27" s="47" t="str">
        <f t="shared" si="9"/>
        <v/>
      </c>
      <c r="L27" s="59" t="s">
        <v>100</v>
      </c>
      <c r="M27" s="43" t="str">
        <f>IF(W27="","p0",INDEX(Y$13:AS60,1,MATCH(MAXA(Y27:AS27),Y27:AS27)))</f>
        <v>01</v>
      </c>
      <c r="N27" s="43"/>
      <c r="O27" s="67" t="s">
        <v>108</v>
      </c>
      <c r="P27" s="62"/>
      <c r="Q27" s="44" t="s">
        <v>109</v>
      </c>
      <c r="R27" s="44" t="s">
        <v>77</v>
      </c>
      <c r="S27" s="44" t="s">
        <v>112</v>
      </c>
      <c r="T27" s="65"/>
      <c r="U27" s="93" t="str">
        <f t="shared" si="10"/>
        <v>2110109_DVZ_E_SO301_000_0004_01_VZOR_SACHTY.dwg</v>
      </c>
      <c r="V27" s="93"/>
      <c r="W27" s="46">
        <f t="shared" ref="W27:W30" si="14">IF(MAXA(Y27:AS27)=0,"",MAX(Y27:AS27))</f>
        <v>45818</v>
      </c>
      <c r="X27" s="17"/>
      <c r="Y27" s="52">
        <v>45000</v>
      </c>
      <c r="Z27" s="52">
        <v>45818</v>
      </c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2110109_DVZ__E_SO301__0004_01_VZOR_SACHTY</v>
      </c>
    </row>
    <row r="28" spans="1:48" hidden="1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DVZ</v>
      </c>
      <c r="G28" s="43" t="str">
        <f t="shared" si="9"/>
        <v/>
      </c>
      <c r="H28" s="43" t="str">
        <f t="shared" si="9"/>
        <v>E</v>
      </c>
      <c r="I28" s="43" t="str">
        <f t="shared" si="9"/>
        <v>SO301</v>
      </c>
      <c r="J28" s="43" t="str">
        <f t="shared" si="9"/>
        <v>000</v>
      </c>
      <c r="K28" s="47" t="str">
        <f t="shared" si="9"/>
        <v/>
      </c>
      <c r="L28" s="59" t="s">
        <v>101</v>
      </c>
      <c r="M28" s="43" t="str">
        <f>IF(W28="","p0",INDEX(Y$13:AS61,1,MATCH(MAXA(Y28:AS28),Y28:AS28)))</f>
        <v>00</v>
      </c>
      <c r="N28" s="43"/>
      <c r="O28" s="67"/>
      <c r="P28" s="62"/>
      <c r="Q28" s="44"/>
      <c r="R28" s="44" t="s">
        <v>77</v>
      </c>
      <c r="S28" s="44" t="s">
        <v>88</v>
      </c>
      <c r="T28" s="65"/>
      <c r="U28" s="93" t="str">
        <f t="shared" si="10"/>
        <v>2110109_DVZ_E_SO301_000_0005_00_.dwg</v>
      </c>
      <c r="V28" s="93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2110109_DVZ__E_SO301__0005_00_</v>
      </c>
    </row>
    <row r="29" spans="1:48" hidden="1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DVZ</v>
      </c>
      <c r="G29" s="43" t="str">
        <f t="shared" si="9"/>
        <v/>
      </c>
      <c r="H29" s="43" t="str">
        <f t="shared" si="9"/>
        <v>E</v>
      </c>
      <c r="I29" s="43" t="str">
        <f t="shared" si="9"/>
        <v>SO301</v>
      </c>
      <c r="J29" s="43" t="str">
        <f t="shared" si="9"/>
        <v>000</v>
      </c>
      <c r="K29" s="47" t="str">
        <f t="shared" si="9"/>
        <v/>
      </c>
      <c r="L29" s="59" t="s">
        <v>102</v>
      </c>
      <c r="M29" s="43" t="str">
        <f>IF(W29="","p0",INDEX(Y$13:AS62,1,MATCH(MAXA(Y29:AS29),Y29:AS29)))</f>
        <v>00</v>
      </c>
      <c r="N29" s="43"/>
      <c r="O29" s="67"/>
      <c r="P29" s="62"/>
      <c r="Q29" s="44"/>
      <c r="R29" s="44" t="s">
        <v>77</v>
      </c>
      <c r="S29" s="44" t="s">
        <v>88</v>
      </c>
      <c r="T29" s="65"/>
      <c r="U29" s="93" t="str">
        <f t="shared" si="10"/>
        <v>2110109_DVZ_E_SO301_000_0006_00_.dwg</v>
      </c>
      <c r="V29" s="93"/>
      <c r="W29" s="46">
        <f t="shared" ref="W29" si="15">IF(MAXA(Y29:AS29)=0,"",MAX(Y29:AS29))</f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2110109_DVZ__E_SO301__0006_00_</v>
      </c>
    </row>
    <row r="30" spans="1:48" hidden="1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DVZ</v>
      </c>
      <c r="G30" s="43" t="str">
        <f t="shared" si="9"/>
        <v/>
      </c>
      <c r="H30" s="43" t="str">
        <f t="shared" si="9"/>
        <v>E</v>
      </c>
      <c r="I30" s="43" t="str">
        <f t="shared" si="9"/>
        <v>SO301</v>
      </c>
      <c r="J30" s="43" t="str">
        <f t="shared" si="9"/>
        <v>000</v>
      </c>
      <c r="K30" s="47" t="str">
        <f t="shared" si="9"/>
        <v/>
      </c>
      <c r="L30" s="59" t="s">
        <v>103</v>
      </c>
      <c r="M30" s="43" t="str">
        <f>IF(W30="","p0",INDEX(Y$13:AS62,1,MATCH(MAXA(Y30:AS30),Y30:AS30)))</f>
        <v>00</v>
      </c>
      <c r="N30" s="43"/>
      <c r="O30" s="67"/>
      <c r="P30" s="62"/>
      <c r="Q30" s="44"/>
      <c r="R30" s="44" t="s">
        <v>77</v>
      </c>
      <c r="S30" s="44" t="s">
        <v>88</v>
      </c>
      <c r="T30" s="65"/>
      <c r="U30" s="93" t="str">
        <f t="shared" si="10"/>
        <v>2110109_DVZ_E_SO301_000_0007_00_.dwg</v>
      </c>
      <c r="V30" s="93"/>
      <c r="W30" s="46">
        <f t="shared" si="14"/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2110109_DVZ__E_SO301__0007_00_</v>
      </c>
    </row>
    <row r="31" spans="1:48" hidden="1" x14ac:dyDescent="0.25">
      <c r="A31" s="57" t="s">
        <v>78</v>
      </c>
      <c r="B31" s="57"/>
      <c r="C31" s="57"/>
      <c r="D31" s="61"/>
      <c r="E31" s="43" t="str">
        <f t="shared" si="9"/>
        <v>2110109</v>
      </c>
      <c r="F31" s="43" t="str">
        <f t="shared" si="9"/>
        <v>DVZ</v>
      </c>
      <c r="G31" s="43" t="str">
        <f t="shared" si="9"/>
        <v/>
      </c>
      <c r="H31" s="43" t="str">
        <f t="shared" si="9"/>
        <v>E</v>
      </c>
      <c r="I31" s="43" t="str">
        <f t="shared" si="9"/>
        <v>SO301</v>
      </c>
      <c r="J31" s="43" t="str">
        <f t="shared" si="9"/>
        <v>000</v>
      </c>
      <c r="K31" s="47" t="str">
        <f t="shared" si="9"/>
        <v/>
      </c>
      <c r="L31" s="59" t="s">
        <v>104</v>
      </c>
      <c r="M31" s="43" t="str">
        <f>IF(W31="","p0",INDEX(Y$13:AS64,1,MATCH(MAXA(Y31:AS31),Y31:AS31)))</f>
        <v>00</v>
      </c>
      <c r="N31" s="43"/>
      <c r="O31" s="67"/>
      <c r="P31" s="62"/>
      <c r="Q31" s="44"/>
      <c r="R31" s="44" t="s">
        <v>77</v>
      </c>
      <c r="S31" s="44" t="s">
        <v>88</v>
      </c>
      <c r="T31" s="65"/>
      <c r="U31" s="93" t="str">
        <f t="shared" si="10"/>
        <v>2110109_DVZ_E_SO301_000_0008_00_.dwg</v>
      </c>
      <c r="V31" s="93"/>
      <c r="W31" s="46">
        <f t="shared" ref="W31" si="17">IF(MAXA(Y31:AS31)=0,"",MAX(Y31:AS31))</f>
        <v>45000</v>
      </c>
      <c r="X31" s="17"/>
      <c r="Y31" s="52">
        <v>45000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2110109_DVZ__E_SO301__0008_00_</v>
      </c>
    </row>
    <row r="32" spans="1:48" hidden="1" x14ac:dyDescent="0.25">
      <c r="A32" s="57" t="s">
        <v>78</v>
      </c>
      <c r="B32" s="57"/>
      <c r="C32" s="57"/>
      <c r="D32" s="61"/>
      <c r="E32" s="43" t="str">
        <f t="shared" si="9"/>
        <v>2110109</v>
      </c>
      <c r="F32" s="43" t="str">
        <f t="shared" si="9"/>
        <v>DVZ</v>
      </c>
      <c r="G32" s="43" t="str">
        <f t="shared" si="9"/>
        <v/>
      </c>
      <c r="H32" s="43" t="str">
        <f t="shared" si="9"/>
        <v>E</v>
      </c>
      <c r="I32" s="43" t="str">
        <f t="shared" si="9"/>
        <v>SO301</v>
      </c>
      <c r="J32" s="43" t="str">
        <f t="shared" si="9"/>
        <v>000</v>
      </c>
      <c r="K32" s="47" t="str">
        <f t="shared" si="9"/>
        <v/>
      </c>
      <c r="L32" s="59" t="s">
        <v>105</v>
      </c>
      <c r="M32" s="43" t="str">
        <f>IF(W32="","p0",INDEX(Y$13:AS65,1,MATCH(MAXA(Y32:AS32),Y32:AS32)))</f>
        <v>00</v>
      </c>
      <c r="N32" s="43"/>
      <c r="O32" s="67"/>
      <c r="P32" s="62"/>
      <c r="Q32" s="44"/>
      <c r="R32" s="44" t="s">
        <v>77</v>
      </c>
      <c r="S32" s="44" t="s">
        <v>88</v>
      </c>
      <c r="T32" s="65"/>
      <c r="U32" s="93" t="str">
        <f t="shared" si="10"/>
        <v>2110109_DVZ_E_SO301_000_0009_00_.dwg</v>
      </c>
      <c r="V32" s="93"/>
      <c r="W32" s="46">
        <f t="shared" ref="W32" si="18">IF(MAXA(Y32:AS32)=0,"",MAX(Y32:AS32))</f>
        <v>45000</v>
      </c>
      <c r="X32" s="17"/>
      <c r="Y32" s="52">
        <v>45000</v>
      </c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 t="str">
        <f t="shared" si="12"/>
        <v>2110109_DVZ__E_SO301__0009_00_</v>
      </c>
    </row>
    <row r="33" spans="1:48" hidden="1" x14ac:dyDescent="0.25">
      <c r="A33" s="57"/>
      <c r="B33" s="57"/>
      <c r="C33" s="57"/>
      <c r="D33" s="61"/>
      <c r="E33" s="43"/>
      <c r="F33" s="43"/>
      <c r="G33" s="43"/>
      <c r="H33" s="43"/>
      <c r="I33" s="43"/>
      <c r="J33" s="43"/>
      <c r="K33" s="47"/>
      <c r="L33" s="59"/>
      <c r="M33" s="43"/>
      <c r="N33" s="43"/>
      <c r="O33" s="67"/>
      <c r="P33" s="62"/>
      <c r="Q33" s="44"/>
      <c r="R33" s="44"/>
      <c r="S33" s="44"/>
      <c r="T33" s="65"/>
      <c r="U33" s="93"/>
      <c r="V33" s="93"/>
      <c r="W33" s="46"/>
      <c r="X33" s="17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V33" s="55"/>
    </row>
    <row r="34" spans="1:48" x14ac:dyDescent="0.25">
      <c r="B34" s="15"/>
      <c r="O34" s="77"/>
      <c r="P34" s="77"/>
      <c r="Q34" s="63"/>
      <c r="R34" s="63"/>
      <c r="S34" s="69" t="s">
        <v>82</v>
      </c>
      <c r="T34" s="48">
        <f>SUM(T17:T33)</f>
        <v>0</v>
      </c>
      <c r="U34" s="92"/>
      <c r="V34" s="92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:48" x14ac:dyDescent="0.25">
      <c r="B35" s="4" t="s">
        <v>44</v>
      </c>
      <c r="S35" s="14"/>
      <c r="U35" s="91"/>
      <c r="V35" s="91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:48" x14ac:dyDescent="0.25">
      <c r="S36" s="14"/>
      <c r="U36" s="91"/>
      <c r="V36" s="91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:48" x14ac:dyDescent="0.25">
      <c r="S37" s="14"/>
      <c r="U37" s="91"/>
      <c r="V37" s="91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:48" x14ac:dyDescent="0.25">
      <c r="O38" s="4" t="s">
        <v>47</v>
      </c>
      <c r="S38" s="14"/>
      <c r="U38" s="91"/>
      <c r="V38" s="91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:48" x14ac:dyDescent="0.25">
      <c r="S39" s="14"/>
      <c r="U39" s="91"/>
      <c r="V39" s="91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:48" x14ac:dyDescent="0.25">
      <c r="S40" s="14"/>
      <c r="U40" s="91"/>
      <c r="V40" s="91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:48" x14ac:dyDescent="0.25">
      <c r="S41" s="14"/>
      <c r="U41" s="91"/>
      <c r="V41" s="91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:48" x14ac:dyDescent="0.25">
      <c r="S42" s="14"/>
      <c r="U42" s="91"/>
      <c r="V42" s="91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:48" x14ac:dyDescent="0.25">
      <c r="S43" s="14"/>
      <c r="U43" s="91"/>
      <c r="V43" s="91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:48" x14ac:dyDescent="0.25">
      <c r="S44" s="14"/>
      <c r="U44" s="91"/>
      <c r="V44" s="91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:48" x14ac:dyDescent="0.25">
      <c r="S45" s="14"/>
      <c r="U45" s="91"/>
      <c r="V45" s="91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:48" x14ac:dyDescent="0.25">
      <c r="S46" s="14"/>
      <c r="U46" s="94"/>
      <c r="V46" s="9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:48" x14ac:dyDescent="0.25">
      <c r="S47" s="14"/>
      <c r="U47" s="94"/>
      <c r="V47" s="9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7"/>
    </row>
    <row r="181" spans="23:48" x14ac:dyDescent="0.25">
      <c r="W181" s="35"/>
    </row>
    <row r="182" spans="23:48" x14ac:dyDescent="0.25">
      <c r="W182" s="35"/>
    </row>
  </sheetData>
  <sheetProtection insertRows="0" deleteRows="0" selectLockedCells="1"/>
  <protectedRanges>
    <protectedRange sqref="A24 U25:V33 A17:Y17 A20:X23 A18:X18 Z20:XFD23 Y18:Y33 AA17:XFD18" name="Oblast1" securityDescriptor="O:WDG:WDD:(A;;CC;;;WD)"/>
    <protectedRange sqref="L25:N33 B25:J33 AA25:XFD33 X25:X33 Q25:S33" name="Oblast3_1"/>
    <protectedRange sqref="T25:T33 A25:A33 K25:K33 O25:P33 Z17:Z18 Z25:Z33" name="Oblast1_2" securityDescriptor="O:WDG:WDD:(A;;CC;;;WD)"/>
    <protectedRange sqref="W25:W33" name="Oblast2_1_1"/>
  </protectedRanges>
  <autoFilter ref="W14:AV14" xr:uid="{00000000-0009-0000-0000-000000000000}"/>
  <mergeCells count="56">
    <mergeCell ref="Z2:Z3"/>
    <mergeCell ref="Q2:U3"/>
    <mergeCell ref="Q4:U6"/>
    <mergeCell ref="O34:P34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  <mergeCell ref="U47:V47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U35:V35"/>
    <mergeCell ref="U34:V34"/>
    <mergeCell ref="U33:V33"/>
    <mergeCell ref="U22:V22"/>
    <mergeCell ref="U20:V20"/>
    <mergeCell ref="U27:V27"/>
    <mergeCell ref="U25:V25"/>
    <mergeCell ref="U29:V29"/>
    <mergeCell ref="U30:V30"/>
    <mergeCell ref="U31:V31"/>
    <mergeCell ref="U32:V32"/>
    <mergeCell ref="U28:V28"/>
    <mergeCell ref="U21:V21"/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</mergeCells>
  <phoneticPr fontId="9" type="noConversion"/>
  <conditionalFormatting sqref="E16:W180 AV16:AV180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Marek Šutúš</cp:lastModifiedBy>
  <cp:lastPrinted>2025-06-10T06:48:23Z</cp:lastPrinted>
  <dcterms:created xsi:type="dcterms:W3CDTF">2015-12-21T15:42:21Z</dcterms:created>
  <dcterms:modified xsi:type="dcterms:W3CDTF">2025-06-10T06:48:42Z</dcterms:modified>
</cp:coreProperties>
</file>